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10" windowHeight="8670" activeTab="0"/>
  </bookViews>
  <sheets>
    <sheet name="Sheet1" sheetId="1" r:id="rId1"/>
  </sheets>
  <definedNames/>
  <calcPr fullCalcOnLoad="1"/>
</workbook>
</file>

<file path=xl/sharedStrings.xml><?xml version="1.0" encoding="utf-8"?>
<sst xmlns="http://schemas.openxmlformats.org/spreadsheetml/2006/main" count="10" uniqueCount="10">
  <si>
    <t>Luminance Intensity</t>
  </si>
  <si>
    <t>Candle</t>
  </si>
  <si>
    <t>Candela</t>
  </si>
  <si>
    <t>English candles</t>
  </si>
  <si>
    <t>German candles</t>
  </si>
  <si>
    <t>Violes</t>
  </si>
  <si>
    <r>
      <t xml:space="preserve">Luminance Converter V1.0  </t>
    </r>
    <r>
      <rPr>
        <sz val="10"/>
        <rFont val="Arial"/>
        <family val="2"/>
      </rPr>
      <t>Copyight 2003 FTI. All rights reserved.</t>
    </r>
  </si>
  <si>
    <t>To use this conversion calculator, enter the known value in the white row of the chart, under the appropriate column. The related values will appear in the blue area below. Delete the entered value to reset the calculator.</t>
  </si>
  <si>
    <t>Candela - SI unit of luminous intensity. It is defined as one sixtieth the normal intensity of one square centimeter of a Platinum at its solidification temperature of 2045K. A point source of one candela intensity radiates one lumen into a solid angle of one steradian. Candlepower - The luminous intensity of a source of light expressed in candelas.</t>
  </si>
  <si>
    <t>Illuminance (Radiated Power)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</si>
</sst>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4"/>
      <name val="Arial"/>
      <family val="2"/>
    </font>
    <font>
      <sz val="18"/>
      <name val="Arial"/>
      <family val="2"/>
    </font>
    <font>
      <b/>
      <sz val="12"/>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3">
    <border>
      <left/>
      <right/>
      <top/>
      <bottom/>
      <diagonal/>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1" xfId="0" applyFill="1" applyBorder="1" applyAlignment="1" applyProtection="1">
      <alignment/>
      <protection locked="0"/>
    </xf>
    <xf numFmtId="0" fontId="0" fillId="0" borderId="2" xfId="0" applyFill="1" applyBorder="1" applyAlignment="1" applyProtection="1">
      <alignment/>
      <protection locked="0"/>
    </xf>
    <xf numFmtId="0" fontId="0" fillId="0" borderId="3" xfId="0" applyFill="1" applyBorder="1" applyAlignment="1" applyProtection="1">
      <alignment/>
      <protection locked="0"/>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1" xfId="0"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2" fillId="0" borderId="0" xfId="0" applyFont="1" applyAlignment="1">
      <alignment/>
    </xf>
    <xf numFmtId="0" fontId="0" fillId="3" borderId="7" xfId="0" applyFill="1" applyBorder="1" applyAlignment="1" applyProtection="1">
      <alignment horizontal="center" wrapText="1"/>
      <protection hidden="1"/>
    </xf>
    <xf numFmtId="0" fontId="0" fillId="3" borderId="8" xfId="0" applyFill="1" applyBorder="1" applyAlignment="1" applyProtection="1">
      <alignment horizontal="center" wrapText="1"/>
      <protection hidden="1"/>
    </xf>
    <xf numFmtId="0" fontId="0" fillId="3" borderId="9" xfId="0" applyFill="1" applyBorder="1" applyAlignment="1" applyProtection="1">
      <alignment horizontal="center" wrapText="1"/>
      <protection hidden="1"/>
    </xf>
    <xf numFmtId="0" fontId="1" fillId="4" borderId="10" xfId="0" applyFont="1" applyFill="1" applyBorder="1" applyAlignment="1" applyProtection="1">
      <alignment horizontal="center" vertical="center" wrapText="1"/>
      <protection hidden="1"/>
    </xf>
    <xf numFmtId="0" fontId="0" fillId="4" borderId="11" xfId="0" applyFill="1" applyBorder="1" applyAlignment="1" applyProtection="1">
      <alignment horizontal="center" vertical="center" wrapText="1"/>
      <protection hidden="1"/>
    </xf>
    <xf numFmtId="0" fontId="0" fillId="4" borderId="12" xfId="0" applyFill="1" applyBorder="1" applyAlignment="1" applyProtection="1">
      <alignment horizontal="center" vertical="center" wrapText="1"/>
      <protection hidden="1"/>
    </xf>
    <xf numFmtId="0" fontId="0" fillId="0" borderId="0" xfId="0" applyAlignment="1">
      <alignment horizontal="left" wrapText="1"/>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85725</xdr:rowOff>
    </xdr:from>
    <xdr:to>
      <xdr:col>1</xdr:col>
      <xdr:colOff>552450</xdr:colOff>
      <xdr:row>0</xdr:row>
      <xdr:rowOff>723900</xdr:rowOff>
    </xdr:to>
    <xdr:pic>
      <xdr:nvPicPr>
        <xdr:cNvPr id="1" name="Picture 1"/>
        <xdr:cNvPicPr preferRelativeResize="1">
          <a:picLocks noChangeAspect="1"/>
        </xdr:cNvPicPr>
      </xdr:nvPicPr>
      <xdr:blipFill>
        <a:blip r:embed="rId1"/>
        <a:stretch>
          <a:fillRect/>
        </a:stretch>
      </xdr:blipFill>
      <xdr:spPr>
        <a:xfrm>
          <a:off x="476250" y="85725"/>
          <a:ext cx="6858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4"/>
  <sheetViews>
    <sheetView tabSelected="1" workbookViewId="0" topLeftCell="A1">
      <selection activeCell="B3" sqref="B3:F3"/>
    </sheetView>
  </sheetViews>
  <sheetFormatPr defaultColWidth="9.140625" defaultRowHeight="12.75"/>
  <sheetData>
    <row r="1" spans="3:6" ht="59.25" customHeight="1">
      <c r="C1" s="18" t="s">
        <v>6</v>
      </c>
      <c r="D1" s="18"/>
      <c r="E1" s="18"/>
      <c r="F1" s="18"/>
    </row>
    <row r="2" ht="23.25">
      <c r="B2" s="10" t="s">
        <v>9</v>
      </c>
    </row>
    <row r="3" spans="2:6" ht="95.25" customHeight="1">
      <c r="B3" s="17" t="s">
        <v>8</v>
      </c>
      <c r="C3" s="17"/>
      <c r="D3" s="17"/>
      <c r="E3" s="17"/>
      <c r="F3" s="17"/>
    </row>
    <row r="4" ht="13.5" thickBot="1"/>
    <row r="5" spans="2:6" ht="13.5" thickBot="1">
      <c r="B5" s="14" t="s">
        <v>0</v>
      </c>
      <c r="C5" s="15"/>
      <c r="D5" s="15"/>
      <c r="E5" s="15"/>
      <c r="F5" s="16"/>
    </row>
    <row r="6" spans="2:6" ht="25.5">
      <c r="B6" s="11" t="s">
        <v>1</v>
      </c>
      <c r="C6" s="12" t="s">
        <v>2</v>
      </c>
      <c r="D6" s="12" t="s">
        <v>3</v>
      </c>
      <c r="E6" s="12" t="s">
        <v>4</v>
      </c>
      <c r="F6" s="13" t="s">
        <v>5</v>
      </c>
    </row>
    <row r="7" spans="2:6" ht="13.5" thickBot="1">
      <c r="B7" s="1"/>
      <c r="C7" s="2"/>
      <c r="D7" s="2"/>
      <c r="E7" s="2"/>
      <c r="F7" s="3"/>
    </row>
    <row r="8" spans="2:6" ht="12.75">
      <c r="B8" s="4">
        <f>IF($B$7&gt;0,$B$7,"")</f>
      </c>
      <c r="C8" s="5">
        <f>IF($B$7&gt;0,$B$7*0.01832994,"")</f>
      </c>
      <c r="D8" s="5">
        <f>IF($B$7&gt;0,$B$7*0.9730708,"")</f>
      </c>
      <c r="E8" s="5">
        <f>IF($B$7&gt;0,$B$7*0.9617561,"")</f>
      </c>
      <c r="F8" s="6">
        <f>IF($B$7&gt;0,$B$7*0.0504874,"")</f>
      </c>
    </row>
    <row r="9" spans="2:6" ht="12.75">
      <c r="B9" s="4">
        <f>IF($C$7&gt;0,$C$7/0.01832994,"")</f>
      </c>
      <c r="C9" s="5">
        <f>IF($C$7&gt;0,$C$7,"")</f>
      </c>
      <c r="D9" s="5">
        <f>IF($C$7&gt;0,$C$7*53.08642,"")</f>
      </c>
      <c r="E9" s="5">
        <f>IF($C$7&gt;0,$C$7*52.46913268,"")</f>
      </c>
      <c r="F9" s="6">
        <f>IF($C$7&gt;0,$C$7*2.754365507,"")</f>
      </c>
    </row>
    <row r="10" spans="2:6" ht="12.75">
      <c r="B10" s="4">
        <f>IF($D$7&gt;0,$D$7/0.9730708,"")</f>
      </c>
      <c r="C10" s="5">
        <f>IF($D$7&gt;0,$D$7/53.08641652,"")</f>
      </c>
      <c r="D10" s="5">
        <f>IF($D$7&gt;0,$D$7,"")</f>
      </c>
      <c r="E10" s="5">
        <f>IF($D$7&gt;0,$D$7/1.011764704,"")</f>
      </c>
      <c r="F10" s="6">
        <f>IF($D$7&gt;0,$D$7/19.27355552,"")</f>
      </c>
    </row>
    <row r="11" spans="2:6" ht="12.75">
      <c r="B11" s="4">
        <f>IF($E$7&gt;0,$E$7/0.9617561,"")</f>
      </c>
      <c r="C11" s="5">
        <f>IF($E$7&gt;0,$E$7/52.46913268,"")</f>
      </c>
      <c r="D11" s="5">
        <f>IF($E$7&gt;0,$E$7/0.988372094,"")</f>
      </c>
      <c r="E11" s="5">
        <f>IF($E$7&gt;0,$E$7,"")</f>
      </c>
      <c r="F11" s="6">
        <f>IF($E$7&gt;0,$E$7/19.04944443,"")</f>
      </c>
    </row>
    <row r="12" spans="2:6" ht="13.5" thickBot="1">
      <c r="B12" s="7">
        <f>IF($F$7&gt;0,$F$7/0.05048735448686,"")</f>
      </c>
      <c r="C12" s="8">
        <f>IF($F$7&gt;0,$F$7/2.754365507,"")</f>
      </c>
      <c r="D12" s="8">
        <f>IF($F$7&gt;0,$F$7/0.051884563,"")</f>
      </c>
      <c r="E12" s="8">
        <f>IF($F$7&gt;0,$F$7/0.052494969,"")</f>
      </c>
      <c r="F12" s="9">
        <f>IF($F$7&gt;0,$F$7,"")</f>
      </c>
    </row>
    <row r="14" spans="2:6" ht="67.5" customHeight="1">
      <c r="B14" s="17" t="s">
        <v>7</v>
      </c>
      <c r="C14" s="17"/>
      <c r="D14" s="17"/>
      <c r="E14" s="17"/>
      <c r="F14" s="17"/>
    </row>
  </sheetData>
  <sheetProtection password="E000" sheet="1" objects="1" scenarios="1"/>
  <mergeCells count="4">
    <mergeCell ref="B5:F5"/>
    <mergeCell ref="B3:F3"/>
    <mergeCell ref="B14:F14"/>
    <mergeCell ref="C1:F1"/>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Giamundo</dc:creator>
  <cp:keywords/>
  <dc:description/>
  <cp:lastModifiedBy>Steven Giamundo</cp:lastModifiedBy>
  <dcterms:created xsi:type="dcterms:W3CDTF">2003-10-27T18:19:31Z</dcterms:created>
  <dcterms:modified xsi:type="dcterms:W3CDTF">2003-11-07T19:29:51Z</dcterms:modified>
  <cp:category/>
  <cp:version/>
  <cp:contentType/>
  <cp:contentStatus/>
</cp:coreProperties>
</file>